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<sst xmlns="http://schemas.openxmlformats.org/spreadsheetml/2006/main" count="280" uniqueCount="212">
  <si>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</si>
  <si>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</si>
  <si>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</si>
  <si>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</si>
  <si>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</si>
  <si>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</si>
  <si>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</si>
  <si>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</si>
  <si>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</si>
  <si>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</si>
  <si>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</si>
  <si>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</si>
  <si>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</si>
  <si>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</si>
  <si>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</si>
  <si>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</si>
  <si>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</si>
  <si>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</si>
  <si>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</si>
  <si>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</si>
  <si>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</si>
  <si>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</si>
  <si>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</si>
  <si>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</si>
  <si>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</si>
  <si>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</si>
  <si>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</si>
  <si>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</si>
  <si>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</si>
  <si>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</si>
  <si>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</si>
  <si>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</si>
  <si>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</si>
  <si>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</si>
  <si>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</si>
  <si>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</si>
  <si>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</si>
  <si>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</si>
  <si>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</si>
  <si>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</si>
  <si>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</si>
  <si>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</si>
  <si>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</si>
  <si>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</si>
  <si>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</si>
  <si>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</si>
  <si>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</si>
  <si>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</si>
  <si>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</si>
  <si>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</si>
  <si>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</si>
  <si>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</si>
  <si>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</si>
  <si>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</si>
  <si>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</si>
  <si>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</si>
  <si>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</si>
  <si>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</si>
  <si>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</si>
  <si>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</si>
  <si>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</si>
  <si>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</si>
  <si>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</si>
  <si>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</si>
  <si>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</si>
  <si>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</si>
  <si>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</si>
  <si>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</si>
  <si>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</si>
  <si>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</si>
  <si>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</si>
  <si>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</si>
  <si>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</si>
  <si>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</si>
  <si>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</si>
  <si>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</si>
  <si>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</si>
  <si>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</si>
  <si>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</si>
  <si>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</si>
  <si>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</si>
  <si>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</si>
  <si>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</si>
  <si>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</si>
  <si>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</si>
  <si>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</si>
  <si>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</si>
  <si>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</si>
  <si>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</si>
  <si>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</si>
  <si>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</si>
  <si>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</si>
  <si>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</si>
  <si>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</si>
  <si>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</si>
  <si>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</si>
  <si>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</si>
  <si>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</si>
  <si>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</si>
  <si>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</si>
  <si>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</si>
  <si>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</si>
  <si>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</si>
  <si>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</si>
  <si>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</si>
  <si>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</si>
  <si>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</si>
  <si>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</si>
  <si>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</si>
  <si>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</si>
  <si>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</si>
  <si>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</si>
  <si>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</si>
  <si>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</si>
  <si>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</si>
  <si>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</si>
  <si>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</si>
  <si>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</si>
  <si>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</si>
  <si>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</si>
  <si>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</si>
  <si>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</si>
  <si>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</si>
  <si>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</si>
  <si>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</si>
  <si>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</si>
  <si>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</si>
  <si>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</si>
  <si>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</si>
  <si>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</si>
  <si>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</si>
  <si>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</si>
  <si>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</si>
  <si>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</si>
  <si>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</si>
  <si>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</si>
  <si>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</si>
  <si>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</si>
  <si>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</si>
  <si>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</si>
  <si>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</si>
  <si>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</si>
  <si>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</si>
  <si>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</si>
  <si>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</si>
  <si>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</si>
  <si>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</si>
  <si>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</si>
  <si>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</si>
  <si>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</si>
  <si>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</si>
  <si>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</si>
  <si>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</si>
  <si>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</si>
  <si>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</si>
  <si>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</si>
  <si>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</si>
  <si>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</si>
  <si>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</si>
  <si>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</si>
  <si>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</si>
  <si>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</si>
  <si>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</si>
  <si>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</si>
  <si>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</si>
  <si>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</si>
  <si>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</si>
  <si>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</si>
  <si>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</si>
  <si>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</si>
  <si>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</si>
  <si>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</si>
  <si>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</si>
  <si>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</si>
  <si>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</si>
  <si>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</si>
  <si>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</si>
  <si>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</si>
  <si>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</si>
  <si>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</si>
  <si>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</si>
  <si>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</si>
  <si>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</si>
  <si>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</si>
  <si>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</si>
  <si>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</si>
  <si>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</si>
  <si>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</si>
  <si>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</si>
  <si>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</si>
  <si>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</si>
  <si>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</si>
  <si>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</si>
  <si>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</si>
  <si>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</si>
  <si>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</si>
  <si>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</si>
  <si>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</si>
  <si>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</si>
  <si>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</si>
  <si>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</si>
  <si>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</si>
  <si>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Комунарський районний суд м.Запоріжжя</t>
  </si>
  <si>
    <t>69104.м. Запоріжжя.вул. Європейська 7</t>
  </si>
  <si>
    <t>Доручення судів України / іноземних судів</t>
  </si>
  <si>
    <t xml:space="preserve">Розглянуто справ судом присяжних </t>
  </si>
  <si>
    <t>О.А. Фунжий</t>
  </si>
  <si>
    <t>Л.Г. Заїченко</t>
  </si>
  <si>
    <t>(061) 287-04-30</t>
  </si>
  <si>
    <t>(0612) 95-16-35</t>
  </si>
  <si>
    <t>inbox@km.zp.court.gov.ua</t>
  </si>
  <si>
    <t>13 січня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</si>
</sst>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100" applyNumberFormat="1" applyFont="1" applyFill="1" applyBorder="1" applyAlignment="1" applyProtection="1">
      <alignment horizontal="center"/>
      <protection/>
    </xf>
    <xf numFmtId="0" fontId="17" fillId="0" borderId="0" xfId="100" applyNumberFormat="1" applyFont="1" applyFill="1" applyBorder="1" applyAlignment="1" applyProtection="1">
      <alignment/>
      <protection/>
    </xf>
    <xf numFmtId="0" fontId="17" fillId="0" borderId="0" xfId="100" applyNumberFormat="1" applyFont="1" applyFill="1" applyBorder="1" applyAlignment="1" applyProtection="1">
      <alignment horizontal="right"/>
      <protection/>
    </xf>
    <xf numFmtId="0" fontId="18" fillId="0" borderId="0" xfId="100" applyNumberFormat="1" applyFont="1" applyFill="1" applyBorder="1" applyAlignment="1" applyProtection="1">
      <alignment horizontal="center"/>
      <protection/>
    </xf>
    <xf numFmtId="0" fontId="6" fillId="0" borderId="19" xfId="100" applyNumberFormat="1" applyFont="1" applyFill="1" applyBorder="1" applyAlignment="1" applyProtection="1">
      <alignment horizontal="center"/>
      <protection/>
    </xf>
    <xf numFmtId="0" fontId="19" fillId="0" borderId="20" xfId="100" applyNumberFormat="1" applyFont="1" applyFill="1" applyBorder="1" applyAlignment="1" applyProtection="1">
      <alignment/>
      <protection/>
    </xf>
    <xf numFmtId="0" fontId="19" fillId="0" borderId="0" xfId="100" applyNumberFormat="1" applyFont="1" applyFill="1" applyBorder="1" applyAlignment="1" applyProtection="1">
      <alignment/>
      <protection/>
    </xf>
    <xf numFmtId="0" fontId="19" fillId="0" borderId="0" xfId="100" applyNumberFormat="1" applyFont="1" applyFill="1" applyBorder="1" applyAlignment="1" applyProtection="1">
      <alignment horizontal="center"/>
      <protection/>
    </xf>
    <xf numFmtId="0" fontId="13" fillId="0" borderId="20" xfId="100" applyNumberFormat="1" applyFont="1" applyFill="1" applyBorder="1" applyAlignment="1" applyProtection="1">
      <alignment horizontal="left" wrapText="1"/>
      <protection/>
    </xf>
    <xf numFmtId="0" fontId="13" fillId="0" borderId="0" xfId="100" applyNumberFormat="1" applyFont="1" applyFill="1" applyBorder="1" applyAlignment="1" applyProtection="1">
      <alignment horizontal="left" wrapText="1"/>
      <protection/>
    </xf>
    <xf numFmtId="0" fontId="13" fillId="0" borderId="21" xfId="100" applyNumberFormat="1" applyFont="1" applyFill="1" applyBorder="1" applyAlignment="1" applyProtection="1">
      <alignment horizontal="left" wrapText="1"/>
      <protection/>
    </xf>
    <xf numFmtId="0" fontId="13" fillId="0" borderId="22" xfId="100" applyNumberFormat="1" applyFont="1" applyFill="1" applyBorder="1" applyAlignment="1" applyProtection="1">
      <alignment horizontal="left" wrapText="1"/>
      <protection/>
    </xf>
    <xf numFmtId="0" fontId="1" fillId="0" borderId="0" xfId="100" applyNumberFormat="1" applyFont="1" applyFill="1" applyBorder="1" applyAlignment="1" applyProtection="1">
      <alignment horizontal="center"/>
      <protection/>
    </xf>
    <xf numFmtId="0" fontId="13" fillId="0" borderId="22" xfId="100" applyNumberFormat="1" applyFont="1" applyFill="1" applyBorder="1" applyAlignment="1" applyProtection="1">
      <alignment/>
      <protection/>
    </xf>
    <xf numFmtId="0" fontId="13" fillId="0" borderId="20" xfId="100" applyNumberFormat="1" applyFont="1" applyFill="1" applyBorder="1" applyAlignment="1" applyProtection="1">
      <alignment/>
      <protection/>
    </xf>
    <xf numFmtId="0" fontId="13" fillId="0" borderId="0" xfId="100" applyNumberFormat="1" applyFont="1" applyFill="1" applyBorder="1" applyAlignment="1" applyProtection="1">
      <alignment/>
      <protection/>
    </xf>
    <xf numFmtId="0" fontId="1" fillId="0" borderId="20" xfId="100" applyNumberFormat="1" applyFont="1" applyFill="1" applyBorder="1" applyAlignment="1" applyProtection="1">
      <alignment/>
      <protection/>
    </xf>
    <xf numFmtId="0" fontId="1" fillId="0" borderId="0" xfId="100" applyNumberFormat="1" applyFont="1" applyFill="1" applyBorder="1" applyAlignment="1" applyProtection="1">
      <alignment/>
      <protection/>
    </xf>
    <xf numFmtId="0" fontId="6" fillId="0" borderId="23" xfId="100" applyNumberFormat="1" applyFont="1" applyFill="1" applyBorder="1" applyAlignment="1" applyProtection="1">
      <alignment/>
      <protection/>
    </xf>
    <xf numFmtId="0" fontId="6" fillId="0" borderId="24" xfId="100" applyNumberFormat="1" applyFont="1" applyFill="1" applyBorder="1" applyAlignment="1" applyProtection="1">
      <alignment/>
      <protection/>
    </xf>
    <xf numFmtId="0" fontId="1" fillId="0" borderId="25" xfId="100" applyNumberFormat="1" applyFont="1" applyFill="1" applyBorder="1" applyAlignment="1" applyProtection="1">
      <alignment/>
      <protection/>
    </xf>
    <xf numFmtId="0" fontId="1" fillId="0" borderId="26" xfId="100" applyNumberFormat="1" applyFont="1" applyFill="1" applyBorder="1" applyAlignment="1" applyProtection="1">
      <alignment/>
      <protection/>
    </xf>
    <xf numFmtId="0" fontId="1" fillId="0" borderId="0" xfId="100" applyFont="1">
      <alignment/>
      <protection/>
    </xf>
    <xf numFmtId="0" fontId="1" fillId="0" borderId="21" xfId="100" applyNumberFormat="1" applyFont="1" applyFill="1" applyBorder="1" applyAlignment="1" applyProtection="1">
      <alignment/>
      <protection/>
    </xf>
    <xf numFmtId="0" fontId="1" fillId="0" borderId="22" xfId="100" applyNumberFormat="1" applyFont="1" applyFill="1" applyBorder="1" applyAlignment="1" applyProtection="1">
      <alignment/>
      <protection/>
    </xf>
    <xf numFmtId="0" fontId="1" fillId="0" borderId="27" xfId="100" applyNumberFormat="1" applyFont="1" applyFill="1" applyBorder="1" applyAlignment="1" applyProtection="1">
      <alignment/>
      <protection/>
    </xf>
    <xf numFmtId="0" fontId="1" fillId="0" borderId="24" xfId="100" applyNumberFormat="1" applyFont="1" applyFill="1" applyBorder="1" applyAlignment="1" applyProtection="1">
      <alignment/>
      <protection/>
    </xf>
    <xf numFmtId="0" fontId="1" fillId="0" borderId="28" xfId="100" applyNumberFormat="1" applyFont="1" applyFill="1" applyBorder="1" applyAlignment="1" applyProtection="1">
      <alignment/>
      <protection/>
    </xf>
    <xf numFmtId="0" fontId="1" fillId="0" borderId="19" xfId="6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100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103" applyNumberFormat="1" applyFont="1" applyFill="1" applyBorder="1" applyAlignment="1">
      <alignment horizontal="center" vertical="center" wrapText="1"/>
      <protection/>
    </xf>
    <xf numFmtId="0" fontId="14" fillId="0" borderId="19" xfId="103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100" applyFont="1" applyBorder="1" applyAlignment="1">
      <alignment horizontal="center" vertical="center"/>
      <protection/>
    </xf>
    <xf numFmtId="0" fontId="1" fillId="0" borderId="0" xfId="100" applyFont="1" applyAlignment="1">
      <alignment horizontal="center" vertical="center"/>
      <protection/>
    </xf>
    <xf numFmtId="0" fontId="1" fillId="0" borderId="20" xfId="100" applyNumberFormat="1" applyFont="1" applyFill="1" applyBorder="1" applyAlignment="1" applyProtection="1">
      <alignment horizontal="center"/>
      <protection/>
    </xf>
    <xf numFmtId="0" fontId="1" fillId="0" borderId="0" xfId="100" applyNumberFormat="1" applyFont="1" applyFill="1" applyBorder="1" applyAlignment="1" applyProtection="1">
      <alignment horizontal="center"/>
      <protection/>
    </xf>
    <xf numFmtId="0" fontId="13" fillId="0" borderId="20" xfId="100" applyNumberFormat="1" applyFont="1" applyFill="1" applyBorder="1" applyAlignment="1" applyProtection="1">
      <alignment horizontal="left" wrapText="1"/>
      <protection/>
    </xf>
    <xf numFmtId="0" fontId="13" fillId="0" borderId="0" xfId="100" applyNumberFormat="1" applyFont="1" applyFill="1" applyBorder="1" applyAlignment="1" applyProtection="1">
      <alignment horizontal="left" wrapText="1"/>
      <protection/>
    </xf>
    <xf numFmtId="0" fontId="13" fillId="0" borderId="21" xfId="100" applyNumberFormat="1" applyFont="1" applyFill="1" applyBorder="1" applyAlignment="1" applyProtection="1">
      <alignment horizontal="left" wrapText="1"/>
      <protection/>
    </xf>
    <xf numFmtId="0" fontId="1" fillId="0" borderId="20" xfId="100" applyNumberFormat="1" applyFont="1" applyFill="1" applyBorder="1" applyAlignment="1" applyProtection="1">
      <alignment horizontal="center" vertical="center"/>
      <protection/>
    </xf>
    <xf numFmtId="0" fontId="1" fillId="0" borderId="0" xfId="100" applyNumberFormat="1" applyFont="1" applyFill="1" applyBorder="1" applyAlignment="1" applyProtection="1">
      <alignment horizontal="center" vertical="center"/>
      <protection/>
    </xf>
    <xf numFmtId="0" fontId="13" fillId="0" borderId="20" xfId="100" applyNumberFormat="1" applyFont="1" applyFill="1" applyBorder="1" applyAlignment="1" applyProtection="1">
      <alignment horizontal="left"/>
      <protection/>
    </xf>
    <xf numFmtId="0" fontId="13" fillId="0" borderId="0" xfId="100" applyNumberFormat="1" applyFont="1" applyFill="1" applyBorder="1" applyAlignment="1" applyProtection="1">
      <alignment horizontal="left"/>
      <protection/>
    </xf>
    <xf numFmtId="0" fontId="13" fillId="0" borderId="21" xfId="100" applyNumberFormat="1" applyFont="1" applyFill="1" applyBorder="1" applyAlignment="1" applyProtection="1">
      <alignment horizontal="left"/>
      <protection/>
    </xf>
    <xf numFmtId="0" fontId="13" fillId="0" borderId="22" xfId="100" applyNumberFormat="1" applyFont="1" applyFill="1" applyBorder="1" applyAlignment="1" applyProtection="1">
      <alignment horizontal="center" wrapText="1"/>
      <protection/>
    </xf>
    <xf numFmtId="0" fontId="18" fillId="0" borderId="20" xfId="100" applyNumberFormat="1" applyFont="1" applyFill="1" applyBorder="1" applyAlignment="1" applyProtection="1">
      <alignment horizontal="center"/>
      <protection/>
    </xf>
    <xf numFmtId="0" fontId="18" fillId="0" borderId="0" xfId="100" applyNumberFormat="1" applyFont="1" applyFill="1" applyBorder="1" applyAlignment="1" applyProtection="1">
      <alignment horizontal="center"/>
      <protection/>
    </xf>
    <xf numFmtId="0" fontId="18" fillId="0" borderId="21" xfId="100" applyNumberFormat="1" applyFont="1" applyFill="1" applyBorder="1" applyAlignment="1" applyProtection="1">
      <alignment horizontal="center"/>
      <protection/>
    </xf>
    <xf numFmtId="0" fontId="1" fillId="0" borderId="20" xfId="100" applyNumberFormat="1" applyFont="1" applyFill="1" applyBorder="1" applyAlignment="1" applyProtection="1">
      <alignment/>
      <protection/>
    </xf>
    <xf numFmtId="0" fontId="1" fillId="0" borderId="0" xfId="100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100" applyNumberFormat="1" applyFont="1" applyFill="1" applyBorder="1" applyAlignment="1" applyProtection="1">
      <alignment horizontal="center" wrapText="1"/>
      <protection/>
    </xf>
    <xf numFmtId="0" fontId="1" fillId="0" borderId="25" xfId="100" applyNumberFormat="1" applyFont="1" applyFill="1" applyBorder="1" applyAlignment="1" applyProtection="1">
      <alignment horizontal="center"/>
      <protection/>
    </xf>
    <xf numFmtId="0" fontId="1" fillId="0" borderId="26" xfId="100" applyNumberFormat="1" applyFont="1" applyFill="1" applyBorder="1" applyAlignment="1" applyProtection="1">
      <alignment horizontal="center"/>
      <protection/>
    </xf>
    <xf numFmtId="0" fontId="1" fillId="0" borderId="25" xfId="100" applyNumberFormat="1" applyFont="1" applyFill="1" applyBorder="1" applyAlignment="1" applyProtection="1">
      <alignment/>
      <protection/>
    </xf>
    <xf numFmtId="0" fontId="1" fillId="0" borderId="26" xfId="100" applyNumberFormat="1" applyFont="1" applyFill="1" applyBorder="1" applyAlignment="1" applyProtection="1">
      <alignment/>
      <protection/>
    </xf>
    <xf numFmtId="0" fontId="1" fillId="0" borderId="0" xfId="100" applyNumberFormat="1" applyFont="1" applyFill="1" applyBorder="1" applyAlignment="1" applyProtection="1">
      <alignment horizontal="left" vertical="top" wrapText="1"/>
      <protection/>
    </xf>
    <xf numFmtId="0" fontId="1" fillId="0" borderId="21" xfId="100" applyNumberFormat="1" applyFont="1" applyFill="1" applyBorder="1" applyAlignment="1" applyProtection="1">
      <alignment horizontal="left" vertical="top" wrapText="1"/>
      <protection/>
    </xf>
    <xf numFmtId="0" fontId="17" fillId="0" borderId="0" xfId="100" applyNumberFormat="1" applyFont="1" applyFill="1" applyBorder="1" applyAlignment="1" applyProtection="1">
      <alignment horizontal="center"/>
      <protection/>
    </xf>
    <xf numFmtId="0" fontId="12" fillId="0" borderId="0" xfId="100" applyNumberFormat="1" applyFont="1" applyFill="1" applyBorder="1" applyAlignment="1" applyProtection="1">
      <alignment horizontal="center"/>
      <protection/>
    </xf>
    <xf numFmtId="0" fontId="6" fillId="0" borderId="29" xfId="100" applyNumberFormat="1" applyFont="1" applyFill="1" applyBorder="1" applyAlignment="1" applyProtection="1">
      <alignment horizontal="center"/>
      <protection/>
    </xf>
    <xf numFmtId="0" fontId="6" fillId="0" borderId="30" xfId="100" applyNumberFormat="1" applyFont="1" applyFill="1" applyBorder="1" applyAlignment="1" applyProtection="1">
      <alignment horizontal="center"/>
      <protection/>
    </xf>
    <xf numFmtId="0" fontId="6" fillId="0" borderId="31" xfId="100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6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61" applyNumberFormat="1" applyFont="1" applyFill="1" applyBorder="1" applyAlignment="1" applyProtection="1">
      <alignment horizontal="left" vertical="center" wrapText="1"/>
      <protection/>
    </xf>
    <xf numFmtId="0" fontId="1" fillId="0" borderId="31" xfId="6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61" applyNumberFormat="1" applyFont="1" applyFill="1" applyBorder="1" applyAlignment="1" applyProtection="1">
      <alignment horizontal="left" vertical="center" wrapText="1"/>
      <protection/>
    </xf>
    <xf numFmtId="0" fontId="9" fillId="0" borderId="31" xfId="61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103" applyNumberFormat="1" applyFont="1" applyFill="1" applyBorder="1" applyAlignment="1">
      <alignment horizontal="center" vertical="center" wrapText="1"/>
      <protection/>
    </xf>
    <xf numFmtId="49" fontId="39" fillId="0" borderId="24" xfId="103" applyNumberFormat="1" applyFont="1" applyFill="1" applyBorder="1" applyAlignment="1">
      <alignment horizontal="center" vertical="center" wrapText="1"/>
      <protection/>
    </xf>
    <xf numFmtId="49" fontId="39" fillId="0" borderId="28" xfId="103" applyNumberFormat="1" applyFont="1" applyFill="1" applyBorder="1" applyAlignment="1">
      <alignment horizontal="center" vertical="center" wrapText="1"/>
      <protection/>
    </xf>
    <xf numFmtId="49" fontId="39" fillId="0" borderId="27" xfId="103" applyNumberFormat="1" applyFont="1" applyFill="1" applyBorder="1" applyAlignment="1">
      <alignment horizontal="center" vertical="center" wrapText="1"/>
      <protection/>
    </xf>
    <xf numFmtId="49" fontId="39" fillId="0" borderId="25" xfId="103" applyNumberFormat="1" applyFont="1" applyFill="1" applyBorder="1" applyAlignment="1">
      <alignment horizontal="center" vertical="center" wrapText="1"/>
      <protection/>
    </xf>
    <xf numFmtId="49" fontId="39" fillId="0" borderId="26" xfId="103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Note 2" xfId="76"/>
    <cellStyle name="Note 3" xfId="77"/>
    <cellStyle name="Output" xfId="78"/>
    <cellStyle name="Percent" xfId="79"/>
    <cellStyle name="Title" xfId="80"/>
    <cellStyle name="Total" xfId="81"/>
    <cellStyle name="Warning Text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Обычный 2 2" xfId="101"/>
    <cellStyle name="Обычный 2 3" xfId="102"/>
    <cellStyle name="Обычный_Шаблон формы 1 (исправления на 2003)" xfId="103"/>
    <cellStyle name="Плохой" xfId="104"/>
    <cellStyle name="Пояснение" xfId="105"/>
    <cellStyle name="Примечание" xfId="106"/>
    <cellStyle name="Связанная ячейка" xfId="107"/>
    <cellStyle name="Текст предупреждения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&amp;LFD2D463A&amp;C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715</v>
      </c>
      <c r="F6" s="90">
        <v>446</v>
      </c>
      <c r="G6" s="90">
        <v>19</v>
      </c>
      <c r="H6" s="90">
        <v>413</v>
      </c>
      <c r="I6" s="90" t="s">
        <v>172</v>
      </c>
      <c r="J6" s="90">
        <v>302</v>
      </c>
      <c r="K6" s="91">
        <v>74</v>
      </c>
      <c r="L6" s="101">
        <f>E6-F6</f>
        <v>269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2724</v>
      </c>
      <c r="F7" s="90">
        <v>2689</v>
      </c>
      <c r="G7" s="90">
        <v>5</v>
      </c>
      <c r="H7" s="90">
        <v>2702</v>
      </c>
      <c r="I7" s="90">
        <v>2427</v>
      </c>
      <c r="J7" s="90">
        <v>22</v>
      </c>
      <c r="K7" s="91"/>
      <c r="L7" s="101">
        <f>E7-F7</f>
        <v>35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9</v>
      </c>
      <c r="F8" s="90">
        <v>8</v>
      </c>
      <c r="G8" s="90"/>
      <c r="H8" s="90">
        <v>8</v>
      </c>
      <c r="I8" s="90">
        <v>6</v>
      </c>
      <c r="J8" s="90">
        <v>1</v>
      </c>
      <c r="K8" s="91"/>
      <c r="L8" s="101">
        <f>E8-F8</f>
        <v>1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337</v>
      </c>
      <c r="F9" s="90">
        <v>292</v>
      </c>
      <c r="G9" s="90">
        <v>1</v>
      </c>
      <c r="H9" s="90">
        <v>287</v>
      </c>
      <c r="I9" s="90">
        <v>244</v>
      </c>
      <c r="J9" s="90">
        <v>50</v>
      </c>
      <c r="K9" s="91"/>
      <c r="L9" s="101">
        <f>E9-F9</f>
        <v>45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14</v>
      </c>
      <c r="F12" s="90">
        <v>13</v>
      </c>
      <c r="G12" s="90"/>
      <c r="H12" s="90">
        <v>14</v>
      </c>
      <c r="I12" s="90">
        <v>7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>
        <v>1</v>
      </c>
      <c r="G13" s="90"/>
      <c r="H13" s="90"/>
      <c r="I13" s="90"/>
      <c r="J13" s="90">
        <v>1</v>
      </c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3800</v>
      </c>
      <c r="F15" s="104">
        <f>SUM(F6:F14)</f>
        <v>3449</v>
      </c>
      <c r="G15" s="104">
        <f>SUM(G6:G14)</f>
        <v>25</v>
      </c>
      <c r="H15" s="104">
        <f>SUM(H6:H14)</f>
        <v>3424</v>
      </c>
      <c r="I15" s="104">
        <f>SUM(I6:I14)</f>
        <v>2684</v>
      </c>
      <c r="J15" s="104">
        <f>SUM(J6:J14)</f>
        <v>376</v>
      </c>
      <c r="K15" s="104">
        <f>SUM(K6:K14)</f>
        <v>74</v>
      </c>
      <c r="L15" s="101">
        <f>E15-F15</f>
        <v>351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184</v>
      </c>
      <c r="F16" s="92">
        <v>180</v>
      </c>
      <c r="G16" s="92"/>
      <c r="H16" s="92">
        <v>172</v>
      </c>
      <c r="I16" s="92">
        <v>153</v>
      </c>
      <c r="J16" s="92">
        <v>12</v>
      </c>
      <c r="K16" s="91"/>
      <c r="L16" s="101">
        <f>E16-F16</f>
        <v>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184</v>
      </c>
      <c r="F17" s="92">
        <v>158</v>
      </c>
      <c r="G17" s="92">
        <v>4</v>
      </c>
      <c r="H17" s="92">
        <v>153</v>
      </c>
      <c r="I17" s="92">
        <v>127</v>
      </c>
      <c r="J17" s="92">
        <v>31</v>
      </c>
      <c r="K17" s="91"/>
      <c r="L17" s="101">
        <f>E17-F17</f>
        <v>26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67</v>
      </c>
      <c r="F19" s="91">
        <v>63</v>
      </c>
      <c r="G19" s="91"/>
      <c r="H19" s="91">
        <v>65</v>
      </c>
      <c r="I19" s="91">
        <v>51</v>
      </c>
      <c r="J19" s="91">
        <v>2</v>
      </c>
      <c r="K19" s="91"/>
      <c r="L19" s="101">
        <f>E19-F19</f>
        <v>4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282</v>
      </c>
      <c r="F24" s="91">
        <v>249</v>
      </c>
      <c r="G24" s="91">
        <v>4</v>
      </c>
      <c r="H24" s="91">
        <v>237</v>
      </c>
      <c r="I24" s="91">
        <v>178</v>
      </c>
      <c r="J24" s="91">
        <v>45</v>
      </c>
      <c r="K24" s="91"/>
      <c r="L24" s="101">
        <f>E24-F24</f>
        <v>33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780</v>
      </c>
      <c r="F25" s="91">
        <v>747</v>
      </c>
      <c r="G25" s="91"/>
      <c r="H25" s="91">
        <v>771</v>
      </c>
      <c r="I25" s="91">
        <v>527</v>
      </c>
      <c r="J25" s="91">
        <v>9</v>
      </c>
      <c r="K25" s="91"/>
      <c r="L25" s="101">
        <f>E25-F25</f>
        <v>33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10</v>
      </c>
      <c r="F26" s="91">
        <v>10</v>
      </c>
      <c r="G26" s="91"/>
      <c r="H26" s="91">
        <v>10</v>
      </c>
      <c r="I26" s="91">
        <v>4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2342</v>
      </c>
      <c r="F27" s="91">
        <v>2209</v>
      </c>
      <c r="G27" s="91">
        <v>3</v>
      </c>
      <c r="H27" s="91">
        <v>2202</v>
      </c>
      <c r="I27" s="91">
        <v>1993</v>
      </c>
      <c r="J27" s="91">
        <v>140</v>
      </c>
      <c r="K27" s="91"/>
      <c r="L27" s="101">
        <f>E27-F27</f>
        <v>133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2759</v>
      </c>
      <c r="F28" s="91">
        <v>2076</v>
      </c>
      <c r="G28" s="91">
        <v>76</v>
      </c>
      <c r="H28" s="91">
        <v>1967</v>
      </c>
      <c r="I28" s="91">
        <v>1607</v>
      </c>
      <c r="J28" s="91">
        <v>792</v>
      </c>
      <c r="K28" s="91">
        <v>48</v>
      </c>
      <c r="L28" s="101">
        <f>E28-F28</f>
        <v>683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316</v>
      </c>
      <c r="F29" s="91">
        <v>314</v>
      </c>
      <c r="G29" s="91"/>
      <c r="H29" s="91">
        <v>313</v>
      </c>
      <c r="I29" s="91">
        <v>290</v>
      </c>
      <c r="J29" s="91">
        <v>3</v>
      </c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325</v>
      </c>
      <c r="F30" s="91">
        <v>292</v>
      </c>
      <c r="G30" s="91"/>
      <c r="H30" s="91">
        <v>279</v>
      </c>
      <c r="I30" s="91">
        <v>259</v>
      </c>
      <c r="J30" s="91">
        <v>46</v>
      </c>
      <c r="K30" s="91"/>
      <c r="L30" s="101">
        <f>E30-F30</f>
        <v>33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96</v>
      </c>
      <c r="F31" s="91">
        <v>81</v>
      </c>
      <c r="G31" s="91"/>
      <c r="H31" s="91">
        <v>83</v>
      </c>
      <c r="I31" s="91">
        <v>63</v>
      </c>
      <c r="J31" s="91">
        <v>13</v>
      </c>
      <c r="K31" s="91">
        <v>1</v>
      </c>
      <c r="L31" s="101">
        <f>E31-F31</f>
        <v>15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10</v>
      </c>
      <c r="F32" s="91">
        <v>10</v>
      </c>
      <c r="G32" s="91">
        <v>3</v>
      </c>
      <c r="H32" s="91">
        <v>8</v>
      </c>
      <c r="I32" s="91">
        <v>3</v>
      </c>
      <c r="J32" s="91">
        <v>2</v>
      </c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2</v>
      </c>
      <c r="F33" s="91">
        <v>2</v>
      </c>
      <c r="G33" s="91"/>
      <c r="H33" s="91">
        <v>2</v>
      </c>
      <c r="I33" s="91">
        <v>1</v>
      </c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12</v>
      </c>
      <c r="F34" s="91">
        <v>12</v>
      </c>
      <c r="G34" s="91"/>
      <c r="H34" s="91">
        <v>12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48</v>
      </c>
      <c r="F35" s="91">
        <v>36</v>
      </c>
      <c r="G35" s="91">
        <v>1</v>
      </c>
      <c r="H35" s="91">
        <v>35</v>
      </c>
      <c r="I35" s="91">
        <v>12</v>
      </c>
      <c r="J35" s="91">
        <v>13</v>
      </c>
      <c r="K35" s="91"/>
      <c r="L35" s="101">
        <f>E35-F35</f>
        <v>12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224</v>
      </c>
      <c r="F36" s="91">
        <v>188</v>
      </c>
      <c r="G36" s="91">
        <v>3</v>
      </c>
      <c r="H36" s="91">
        <v>193</v>
      </c>
      <c r="I36" s="91">
        <v>120</v>
      </c>
      <c r="J36" s="91">
        <v>31</v>
      </c>
      <c r="K36" s="91">
        <v>1</v>
      </c>
      <c r="L36" s="101">
        <f>E36-F36</f>
        <v>36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6</v>
      </c>
      <c r="F38" s="91">
        <v>6</v>
      </c>
      <c r="G38" s="91"/>
      <c r="H38" s="91">
        <v>5</v>
      </c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4647</v>
      </c>
      <c r="F40" s="91">
        <v>3820</v>
      </c>
      <c r="G40" s="91">
        <v>83</v>
      </c>
      <c r="H40" s="91">
        <v>3597</v>
      </c>
      <c r="I40" s="91">
        <v>2596</v>
      </c>
      <c r="J40" s="91">
        <v>1050</v>
      </c>
      <c r="K40" s="91">
        <v>50</v>
      </c>
      <c r="L40" s="101">
        <f>E40-F40</f>
        <v>827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2034</v>
      </c>
      <c r="F41" s="91">
        <v>1882</v>
      </c>
      <c r="G41" s="91">
        <v>2</v>
      </c>
      <c r="H41" s="91">
        <v>1842</v>
      </c>
      <c r="I41" s="91" t="s">
        <v>172</v>
      </c>
      <c r="J41" s="91">
        <v>192</v>
      </c>
      <c r="K41" s="91"/>
      <c r="L41" s="101">
        <f>E41-F41</f>
        <v>152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19</v>
      </c>
      <c r="F42" s="91">
        <v>18</v>
      </c>
      <c r="G42" s="91"/>
      <c r="H42" s="91">
        <v>18</v>
      </c>
      <c r="I42" s="91" t="s">
        <v>172</v>
      </c>
      <c r="J42" s="91">
        <v>1</v>
      </c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19</v>
      </c>
      <c r="F43" s="91">
        <v>14</v>
      </c>
      <c r="G43" s="91"/>
      <c r="H43" s="91">
        <v>17</v>
      </c>
      <c r="I43" s="91">
        <v>15</v>
      </c>
      <c r="J43" s="91">
        <v>2</v>
      </c>
      <c r="K43" s="91"/>
      <c r="L43" s="101">
        <f>E43-F43</f>
        <v>5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2054</v>
      </c>
      <c r="F45" s="91">
        <f aca="true" t="shared" si="0" ref="F45:K45">F41+F43+F44</f>
        <v>1897</v>
      </c>
      <c r="G45" s="91">
        <f t="shared" si="0"/>
        <v>2</v>
      </c>
      <c r="H45" s="91">
        <f t="shared" si="0"/>
        <v>1860</v>
      </c>
      <c r="I45" s="91">
        <f>I43+I44</f>
        <v>15</v>
      </c>
      <c r="J45" s="91">
        <f t="shared" si="0"/>
        <v>194</v>
      </c>
      <c r="K45" s="91">
        <f t="shared" si="0"/>
        <v>0</v>
      </c>
      <c r="L45" s="101">
        <f>E45-F45</f>
        <v>157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10783</v>
      </c>
      <c r="F46" s="91">
        <f aca="true" t="shared" si="1" ref="F46:K46">F15+F24+F40+F45</f>
        <v>9415</v>
      </c>
      <c r="G46" s="91">
        <f t="shared" si="1"/>
        <v>114</v>
      </c>
      <c r="H46" s="91">
        <f t="shared" si="1"/>
        <v>9118</v>
      </c>
      <c r="I46" s="91">
        <f t="shared" si="1"/>
        <v>5473</v>
      </c>
      <c r="J46" s="91">
        <f t="shared" si="1"/>
        <v>1665</v>
      </c>
      <c r="K46" s="91">
        <f t="shared" si="1"/>
        <v>124</v>
      </c>
      <c r="L46" s="101">
        <f>E46-F46</f>
        <v>1368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&amp;LFD2D463A&amp;CФорма № 1-мзс, Підрозділ: Комунарський районний суд м.Запоріжжя,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30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273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10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53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51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26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31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25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389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7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68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88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306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1877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106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36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78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17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3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3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>
        <v>1</v>
      </c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597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154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154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94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16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&amp;LFD2D463A&amp;CФорма № 1-мзс, Підрозділ: Комунарський районний суд м.Запоріжжя,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413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301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57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69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6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35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4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22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3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7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514030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>
        <v>17620</v>
      </c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115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1027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19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23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276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6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6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65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16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914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2484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2163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18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117945401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85345158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110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688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212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3088</v>
      </c>
      <c r="F55" s="96">
        <v>279</v>
      </c>
      <c r="G55" s="96">
        <v>46</v>
      </c>
      <c r="H55" s="96">
        <v>10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187</v>
      </c>
      <c r="F56" s="96">
        <v>50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2297</v>
      </c>
      <c r="F57" s="96">
        <v>1224</v>
      </c>
      <c r="G57" s="96">
        <v>59</v>
      </c>
      <c r="H57" s="96">
        <v>15</v>
      </c>
      <c r="I57" s="96">
        <v>2</v>
      </c>
    </row>
    <row r="58" spans="1:9" ht="13.5" customHeight="1">
      <c r="A58" s="203" t="s">
        <v>111</v>
      </c>
      <c r="B58" s="203"/>
      <c r="C58" s="203"/>
      <c r="D58" s="203"/>
      <c r="E58" s="96">
        <v>1786</v>
      </c>
      <c r="F58" s="96">
        <v>71</v>
      </c>
      <c r="G58" s="96">
        <v>3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1531</v>
      </c>
      <c r="G62" s="118">
        <v>10132525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498</v>
      </c>
      <c r="G63" s="119">
        <v>7586018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1033</v>
      </c>
      <c r="G64" s="119">
        <v>2546507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679</v>
      </c>
      <c r="G65" s="120">
        <v>387772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&amp;LFD2D463A&amp;CФорма № 1-мзс, Підрозділ: Комунарський районний суд м.Запоріжжя,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7.4474474474474475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19.680851063829788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4.761904761904762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96.84545937334042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759.8333333333334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898.5833333333334</v>
      </c>
    </row>
    <row r="11" spans="1:4" ht="16.5" customHeight="1">
      <c r="A11" s="226" t="s">
        <v>63</v>
      </c>
      <c r="B11" s="228"/>
      <c r="C11" s="14">
        <v>9</v>
      </c>
      <c r="D11" s="94">
        <v>55</v>
      </c>
    </row>
    <row r="12" spans="1:4" ht="16.5" customHeight="1">
      <c r="A12" s="318" t="s">
        <v>106</v>
      </c>
      <c r="B12" s="318"/>
      <c r="C12" s="14">
        <v>10</v>
      </c>
      <c r="D12" s="94">
        <v>30</v>
      </c>
    </row>
    <row r="13" spans="1:4" ht="16.5" customHeight="1">
      <c r="A13" s="318" t="s">
        <v>31</v>
      </c>
      <c r="B13" s="318"/>
      <c r="C13" s="14">
        <v>11</v>
      </c>
      <c r="D13" s="94">
        <v>54</v>
      </c>
    </row>
    <row r="14" spans="1:4" ht="16.5" customHeight="1">
      <c r="A14" s="318" t="s">
        <v>107</v>
      </c>
      <c r="B14" s="318"/>
      <c r="C14" s="14">
        <v>12</v>
      </c>
      <c r="D14" s="94">
        <v>88</v>
      </c>
    </row>
    <row r="15" spans="1:4" ht="16.5" customHeight="1">
      <c r="A15" s="318" t="s">
        <v>111</v>
      </c>
      <c r="B15" s="318"/>
      <c r="C15" s="14">
        <v>13</v>
      </c>
      <c r="D15" s="94">
        <v>37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&amp;LFD2D463A&amp;CФорма № 1-мзс, Підрозділ: Комунарський районний суд м.Запоріжжя,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Дрига С.П.</cp:lastModifiedBy>
  <cp:lastPrinted>2018-03-28T07:45:37Z</cp:lastPrinted>
  <dcterms:created xsi:type="dcterms:W3CDTF">2004-04-20T14:33:35Z</dcterms:created>
  <dcterms:modified xsi:type="dcterms:W3CDTF">2020-04-23T12:15:05Z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Підрозділ">
    <vt:lpwstr>Комунарський районний суд м.Запоріжжя</vt:lpwstr>
  </property>
  <property fmtid="{D5CDD505-2E9C-101B-9397-08002B2CF9AE}" pid="9" name="ПідрозділDBID">
    <vt:i4>0</vt:i4>
  </property>
  <property fmtid="{D5CDD505-2E9C-101B-9397-08002B2CF9AE}" pid="10" name="ПідрозділID">
    <vt:i4>538</vt:i4>
  </property>
  <property fmtid="{D5CDD505-2E9C-101B-9397-08002B2CF9AE}" pid="11" name="Початок періоду">
    <vt:lpwstr>01.01.2019</vt:lpwstr>
  </property>
  <property fmtid="{D5CDD505-2E9C-101B-9397-08002B2CF9AE}" pid="12" name="Кінець періоду">
    <vt:lpwstr>31.12.2019</vt:lpwstr>
  </property>
  <property fmtid="{D5CDD505-2E9C-101B-9397-08002B2CF9AE}" pid="13" name="Період">
    <vt:lpwstr>2019 рік</vt:lpwstr>
  </property>
  <property fmtid="{D5CDD505-2E9C-101B-9397-08002B2CF9AE}" pid="14" name="К.Сума шаблону">
    <vt:lpwstr>E4F97E8D</vt:lpwstr>
  </property>
  <property fmtid="{D5CDD505-2E9C-101B-9397-08002B2CF9AE}" pid="15" name="Версія БД">
    <vt:lpwstr>3.24.3.2353</vt:lpwstr>
  </property>
</Properties>
</file>