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<sst xmlns="http://schemas.openxmlformats.org/spreadsheetml/2006/main" count="316" uniqueCount="255">
  <si>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</si>
  <si>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</si>
  <si>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</si>
  <si>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</si>
  <si>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</si>
  <si>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</si>
  <si>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</si>
  <si>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</si>
  <si>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</si>
  <si>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</si>
  <si>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</si>
  <si>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</si>
  <si>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</si>
  <si>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</si>
  <si>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</si>
  <si>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</si>
  <si>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</si>
  <si>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</si>
  <si>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</si>
  <si>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</si>
  <si>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</si>
  <si>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</si>
  <si>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</si>
  <si>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</si>
  <si>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</si>
  <si>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</si>
  <si>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</si>
  <si>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</si>
  <si>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</si>
  <si>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</si>
  <si>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</si>
  <si>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</si>
  <si>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</si>
  <si>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</si>
  <si>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</si>
  <si>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</si>
  <si>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</si>
  <si>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</si>
  <si>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</si>
  <si>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</si>
  <si>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</si>
  <si>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</si>
  <si>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</si>
  <si>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</si>
  <si>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</si>
  <si>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</si>
  <si>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</si>
  <si>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</si>
  <si>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</si>
  <si>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</si>
  <si>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</si>
  <si>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</si>
  <si>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</si>
  <si>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</si>
  <si>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</si>
  <si>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</si>
  <si>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</si>
  <si>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</si>
  <si>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</si>
  <si>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</si>
  <si>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</si>
  <si>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</si>
  <si>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</si>
  <si>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</si>
  <si>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</si>
  <si>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</si>
  <si>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</si>
  <si>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</si>
  <si>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</si>
  <si>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</si>
  <si>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</si>
  <si>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</si>
  <si>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</si>
  <si>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</si>
  <si>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</si>
  <si>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</si>
  <si>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</si>
  <si>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</si>
  <si>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</si>
  <si>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</si>
  <si>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</si>
  <si>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</si>
  <si>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</si>
  <si>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</si>
  <si>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</si>
  <si>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</si>
  <si>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</si>
  <si>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</si>
  <si>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</si>
  <si>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</si>
  <si>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</si>
  <si>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</si>
  <si>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</si>
  <si>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</si>
  <si>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</si>
  <si>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</si>
  <si>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</si>
  <si>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</si>
  <si>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</si>
  <si>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</si>
  <si>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</si>
  <si>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</si>
  <si>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</si>
  <si>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</si>
  <si>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</si>
  <si>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</si>
  <si>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</si>
  <si>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</si>
  <si>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</si>
  <si>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</si>
  <si>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</si>
  <si>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</si>
  <si>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</si>
  <si>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</si>
  <si>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</si>
  <si>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</si>
  <si>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</si>
  <si>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</si>
  <si>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</si>
  <si>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</si>
  <si>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</si>
  <si>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</si>
  <si>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</si>
  <si>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</si>
  <si>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</si>
  <si>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</si>
  <si>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</si>
  <si>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</si>
  <si>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</si>
  <si>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</si>
  <si>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</si>
  <si>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</si>
  <si>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</si>
  <si>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</si>
  <si>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</si>
  <si>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</si>
  <si>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</si>
  <si>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</si>
  <si>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</si>
  <si>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</si>
  <si>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</si>
  <si>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</si>
  <si>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</si>
  <si>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</si>
  <si>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</si>
  <si>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</si>
  <si>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</si>
  <si>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</si>
  <si>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</si>
  <si>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</si>
  <si>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</si>
  <si>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</si>
  <si>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</si>
  <si>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</si>
  <si>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</si>
  <si>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</si>
  <si>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</si>
  <si>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</si>
  <si>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</si>
  <si>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</si>
  <si>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</si>
  <si>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</si>
  <si>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</si>
  <si>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</si>
  <si>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</si>
  <si>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</si>
  <si>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</si>
  <si>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</si>
  <si>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</si>
  <si>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</si>
  <si>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</si>
  <si>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</si>
  <si>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</si>
  <si>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</si>
  <si>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</si>
  <si>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</si>
  <si>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</si>
  <si>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</si>
  <si>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</si>
  <si>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</si>
  <si>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</si>
  <si>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</si>
  <si>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</si>
  <si>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</si>
  <si>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</si>
  <si>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</si>
  <si>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</si>
  <si>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</si>
  <si>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</si>
  <si>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</si>
  <si>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</si>
  <si>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</si>
  <si>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</si>
  <si>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</si>
  <si>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</si>
  <si>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</si>
  <si>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</si>
  <si>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</si>
  <si>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</si>
  <si>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</si>
  <si>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</si>
  <si>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</si>
  <si>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</si>
  <si>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</si>
  <si>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</si>
  <si>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</si>
  <si>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</si>
  <si>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</si>
  <si>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</si>
  <si>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</si>
  <si>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</si>
  <si>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</si>
  <si>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</si>
  <si>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</si>
  <si>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</si>
  <si>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</si>
  <si>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</si>
  <si>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</si>
  <si>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</si>
  <si>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</si>
  <si>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</si>
  <si>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</si>
  <si>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</si>
  <si>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</si>
  <si>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</si>
  <si>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</si>
  <si>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</si>
  <si>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</si>
  <si>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</si>
  <si>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</si>
  <si>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</si>
  <si>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</si>
  <si>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</si>
  <si>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</si>
  <si>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</si>
  <si>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</si>
  <si>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</si>
  <si>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</si>
  <si>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</si>
  <si>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</si>
  <si>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</si>
  <si>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</si>
  <si>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</si>
  <si>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</si>
  <si>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О.А. Фунжий</t>
  </si>
  <si>
    <t xml:space="preserve">О.В. Бобко </t>
  </si>
  <si>
    <t>(061) 287-04-81</t>
  </si>
  <si>
    <t>(0612) 95-16-35</t>
  </si>
  <si>
    <t>inbox@km.zp.court.gov.ua</t>
  </si>
  <si>
    <t>5 липня 2017 року</t>
  </si>
  <si>
    <t>перше півріччя 2017 року</t>
  </si>
  <si>
    <t>Комунарський районний суд м.Запоріжжя</t>
  </si>
  <si>
    <t xml:space="preserve">Місцезнаходження: </t>
  </si>
  <si>
    <t>69104. Запорізька область.м. Запоріжжя</t>
  </si>
  <si>
    <t>вул. Європейська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</si>
</sst>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148</v>
      </c>
      <c r="F10" s="157">
        <v>142</v>
      </c>
      <c r="G10" s="157">
        <v>141</v>
      </c>
      <c r="H10" s="157">
        <v>17</v>
      </c>
      <c r="I10" s="157"/>
      <c r="J10" s="157">
        <v>2</v>
      </c>
      <c r="K10" s="157">
        <v>122</v>
      </c>
      <c r="L10" s="157"/>
      <c r="M10" s="168">
        <v>7</v>
      </c>
      <c r="N10" s="163">
        <v>5</v>
      </c>
      <c r="O10" s="111">
        <f>E10-F10</f>
        <v>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104</v>
      </c>
      <c r="F15" s="157">
        <v>100</v>
      </c>
      <c r="G15" s="157">
        <v>98</v>
      </c>
      <c r="H15" s="157">
        <v>2</v>
      </c>
      <c r="I15" s="157">
        <v>1</v>
      </c>
      <c r="J15" s="157">
        <v>50</v>
      </c>
      <c r="K15" s="157">
        <v>45</v>
      </c>
      <c r="L15" s="157"/>
      <c r="M15" s="157">
        <v>6</v>
      </c>
      <c r="N15" s="157" t="s">
        <v>146</v>
      </c>
      <c r="O15" s="111">
        <f t="shared" si="0"/>
        <v>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104</v>
      </c>
      <c r="F21" s="157">
        <v>100</v>
      </c>
      <c r="G21" s="157">
        <v>98</v>
      </c>
      <c r="H21" s="157">
        <v>2</v>
      </c>
      <c r="I21" s="157">
        <v>1</v>
      </c>
      <c r="J21" s="157">
        <v>50</v>
      </c>
      <c r="K21" s="157">
        <v>45</v>
      </c>
      <c r="L21" s="157"/>
      <c r="M21" s="157">
        <v>6</v>
      </c>
      <c r="N21" s="157" t="s">
        <v>146</v>
      </c>
      <c r="O21" s="111">
        <f t="shared" si="0"/>
        <v>4</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252</v>
      </c>
      <c r="F23" s="157">
        <f>F10+F12+F15+F22</f>
        <v>242</v>
      </c>
      <c r="G23" s="157">
        <f>G10+G12+G15+G22</f>
        <v>239</v>
      </c>
      <c r="H23" s="157">
        <f>H10+H15</f>
        <v>19</v>
      </c>
      <c r="I23" s="157">
        <f>I10+I15</f>
        <v>1</v>
      </c>
      <c r="J23" s="157">
        <f>J10+J12+J15</f>
        <v>52</v>
      </c>
      <c r="K23" s="157">
        <f>K10+K12+K15</f>
        <v>167</v>
      </c>
      <c r="L23" s="157">
        <f>L10+L12+L15+L22</f>
        <v>0</v>
      </c>
      <c r="M23" s="157">
        <f>M10+M12+M15+M22</f>
        <v>13</v>
      </c>
      <c r="N23" s="157">
        <f>N10</f>
        <v>5</v>
      </c>
      <c r="O23" s="111">
        <f t="shared" si="0"/>
        <v>10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170</v>
      </c>
      <c r="G31" s="167">
        <v>125</v>
      </c>
      <c r="H31" s="167">
        <v>119</v>
      </c>
      <c r="I31" s="167">
        <v>117</v>
      </c>
      <c r="J31" s="167">
        <v>86</v>
      </c>
      <c r="K31" s="167"/>
      <c r="L31" s="167">
        <v>2</v>
      </c>
      <c r="M31" s="167"/>
      <c r="N31" s="167">
        <v>51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&amp;L2259971C&amp;CФорма № 2-А, Підрозділ: Комунарський районний суд м.Запоріжжя,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12</v>
      </c>
      <c r="D12" s="163">
        <v>40</v>
      </c>
      <c r="E12" s="163">
        <v>35</v>
      </c>
      <c r="F12" s="163">
        <v>33</v>
      </c>
      <c r="G12" s="163">
        <v>21</v>
      </c>
      <c r="H12" s="163"/>
      <c r="I12" s="163"/>
      <c r="J12" s="163">
        <v>2</v>
      </c>
      <c r="K12" s="162">
        <v>17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v>1</v>
      </c>
      <c r="D14" s="163"/>
      <c r="E14" s="163">
        <v>1</v>
      </c>
      <c r="F14" s="163">
        <v>1</v>
      </c>
      <c r="G14" s="163">
        <v>1</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v>1</v>
      </c>
      <c r="D23" s="163"/>
      <c r="E23" s="163">
        <v>1</v>
      </c>
      <c r="F23" s="163">
        <v>1</v>
      </c>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10</v>
      </c>
      <c r="D24" s="163">
        <v>40</v>
      </c>
      <c r="E24" s="163">
        <v>33</v>
      </c>
      <c r="F24" s="163">
        <v>31</v>
      </c>
      <c r="G24" s="163">
        <v>20</v>
      </c>
      <c r="H24" s="163"/>
      <c r="I24" s="163"/>
      <c r="J24" s="163">
        <v>2</v>
      </c>
      <c r="K24" s="162">
        <v>17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10</v>
      </c>
      <c r="D25" s="163">
        <v>40</v>
      </c>
      <c r="E25" s="163">
        <v>33</v>
      </c>
      <c r="F25" s="163">
        <v>31</v>
      </c>
      <c r="G25" s="163">
        <v>20</v>
      </c>
      <c r="H25" s="163"/>
      <c r="I25" s="163"/>
      <c r="J25" s="163">
        <v>2</v>
      </c>
      <c r="K25" s="162">
        <v>17</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1</v>
      </c>
      <c r="F30" s="163">
        <v>1</v>
      </c>
      <c r="G30" s="163">
        <v>1</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v>1</v>
      </c>
      <c r="F34" s="163">
        <v>1</v>
      </c>
      <c r="G34" s="163">
        <v>1</v>
      </c>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c r="E49" s="163">
        <v>2</v>
      </c>
      <c r="F49" s="163">
        <v>2</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2</v>
      </c>
      <c r="D50" s="163"/>
      <c r="E50" s="163">
        <v>2</v>
      </c>
      <c r="F50" s="163">
        <v>2</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31</v>
      </c>
      <c r="D88" s="163">
        <v>82</v>
      </c>
      <c r="E88" s="163">
        <v>80</v>
      </c>
      <c r="F88" s="163">
        <v>80</v>
      </c>
      <c r="G88" s="163">
        <v>63</v>
      </c>
      <c r="H88" s="163"/>
      <c r="I88" s="163"/>
      <c r="J88" s="163"/>
      <c r="K88" s="162">
        <v>33</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16</v>
      </c>
      <c r="D90" s="163">
        <v>49</v>
      </c>
      <c r="E90" s="163">
        <v>47</v>
      </c>
      <c r="F90" s="163">
        <v>47</v>
      </c>
      <c r="G90" s="163">
        <v>37</v>
      </c>
      <c r="H90" s="163"/>
      <c r="I90" s="163"/>
      <c r="J90" s="163"/>
      <c r="K90" s="162">
        <v>18</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v>1</v>
      </c>
      <c r="D93" s="163"/>
      <c r="E93" s="163">
        <v>1</v>
      </c>
      <c r="F93" s="163">
        <v>1</v>
      </c>
      <c r="G93" s="163">
        <v>1</v>
      </c>
      <c r="H93" s="163"/>
      <c r="I93" s="163"/>
      <c r="J93" s="163"/>
      <c r="K93" s="162"/>
      <c r="L93" s="163"/>
      <c r="M93" s="163"/>
      <c r="N93" s="164"/>
      <c r="O93" s="163"/>
      <c r="P93" s="60"/>
    </row>
    <row r="94" spans="1:16" s="4" customFormat="1" ht="39.75" customHeight="1">
      <c r="A94" s="46">
        <v>87</v>
      </c>
      <c r="B94" s="115" t="s">
        <v>67</v>
      </c>
      <c r="C94" s="164">
        <v>15</v>
      </c>
      <c r="D94" s="163">
        <v>49</v>
      </c>
      <c r="E94" s="163">
        <v>46</v>
      </c>
      <c r="F94" s="163">
        <v>46</v>
      </c>
      <c r="G94" s="163">
        <v>36</v>
      </c>
      <c r="H94" s="163"/>
      <c r="I94" s="163"/>
      <c r="J94" s="163"/>
      <c r="K94" s="162">
        <v>18</v>
      </c>
      <c r="L94" s="163">
        <v>1</v>
      </c>
      <c r="M94" s="163"/>
      <c r="N94" s="164"/>
      <c r="O94" s="163"/>
      <c r="P94" s="60"/>
    </row>
    <row r="95" spans="1:16" s="4" customFormat="1" ht="25.5" customHeight="1">
      <c r="A95" s="44">
        <v>88</v>
      </c>
      <c r="B95" s="114" t="s">
        <v>68</v>
      </c>
      <c r="C95" s="164">
        <v>14</v>
      </c>
      <c r="D95" s="163">
        <v>28</v>
      </c>
      <c r="E95" s="163">
        <v>30</v>
      </c>
      <c r="F95" s="163">
        <v>30</v>
      </c>
      <c r="G95" s="163">
        <v>23</v>
      </c>
      <c r="H95" s="163"/>
      <c r="I95" s="163"/>
      <c r="J95" s="163"/>
      <c r="K95" s="162">
        <v>12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2</v>
      </c>
      <c r="E97" s="163">
        <v>1</v>
      </c>
      <c r="F97" s="163">
        <v>1</v>
      </c>
      <c r="G97" s="163">
        <v>1</v>
      </c>
      <c r="H97" s="163"/>
      <c r="I97" s="163"/>
      <c r="J97" s="163"/>
      <c r="K97" s="162">
        <v>1</v>
      </c>
      <c r="L97" s="163"/>
      <c r="M97" s="163"/>
      <c r="N97" s="164"/>
      <c r="O97" s="163"/>
      <c r="P97" s="61"/>
    </row>
    <row r="98" spans="1:16" s="4" customFormat="1" ht="18.75" customHeight="1">
      <c r="A98" s="46">
        <v>91</v>
      </c>
      <c r="B98" s="115" t="s">
        <v>71</v>
      </c>
      <c r="C98" s="164"/>
      <c r="D98" s="163">
        <v>1</v>
      </c>
      <c r="E98" s="163"/>
      <c r="F98" s="163"/>
      <c r="G98" s="163"/>
      <c r="H98" s="163"/>
      <c r="I98" s="163"/>
      <c r="J98" s="163"/>
      <c r="K98" s="162">
        <v>1</v>
      </c>
      <c r="L98" s="163"/>
      <c r="M98" s="163"/>
      <c r="N98" s="164"/>
      <c r="O98" s="163"/>
      <c r="P98" s="61"/>
    </row>
    <row r="99" spans="1:16" s="4" customFormat="1" ht="15.75" customHeight="1">
      <c r="A99" s="44">
        <v>92</v>
      </c>
      <c r="B99" s="115" t="s">
        <v>72</v>
      </c>
      <c r="C99" s="164">
        <v>13</v>
      </c>
      <c r="D99" s="163">
        <v>25</v>
      </c>
      <c r="E99" s="163">
        <v>28</v>
      </c>
      <c r="F99" s="163">
        <v>28</v>
      </c>
      <c r="G99" s="163">
        <v>22</v>
      </c>
      <c r="H99" s="163"/>
      <c r="I99" s="163"/>
      <c r="J99" s="163"/>
      <c r="K99" s="162">
        <v>10</v>
      </c>
      <c r="L99" s="163"/>
      <c r="M99" s="163"/>
      <c r="N99" s="164"/>
      <c r="O99" s="163"/>
      <c r="P99" s="61"/>
    </row>
    <row r="100" spans="1:16" s="4" customFormat="1" ht="25.5" customHeight="1">
      <c r="A100" s="46">
        <v>93</v>
      </c>
      <c r="B100" s="114" t="s">
        <v>241</v>
      </c>
      <c r="C100" s="164">
        <v>1</v>
      </c>
      <c r="D100" s="163">
        <v>5</v>
      </c>
      <c r="E100" s="163">
        <v>3</v>
      </c>
      <c r="F100" s="163">
        <v>3</v>
      </c>
      <c r="G100" s="163">
        <v>3</v>
      </c>
      <c r="H100" s="163"/>
      <c r="I100" s="163"/>
      <c r="J100" s="163"/>
      <c r="K100" s="162">
        <v>3</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v>1</v>
      </c>
      <c r="D102" s="163">
        <v>5</v>
      </c>
      <c r="E102" s="163">
        <v>3</v>
      </c>
      <c r="F102" s="163">
        <v>3</v>
      </c>
      <c r="G102" s="163">
        <v>3</v>
      </c>
      <c r="H102" s="163"/>
      <c r="I102" s="163"/>
      <c r="J102" s="163"/>
      <c r="K102" s="162">
        <v>3</v>
      </c>
      <c r="L102" s="163"/>
      <c r="M102" s="163"/>
      <c r="N102" s="164"/>
      <c r="O102" s="163"/>
      <c r="P102" s="61"/>
    </row>
    <row r="103" spans="1:15" s="100" customFormat="1" ht="24.75" customHeight="1">
      <c r="A103" s="44">
        <v>96</v>
      </c>
      <c r="B103" s="116" t="s">
        <v>73</v>
      </c>
      <c r="C103" s="164"/>
      <c r="D103" s="163">
        <v>1</v>
      </c>
      <c r="E103" s="163">
        <v>1</v>
      </c>
      <c r="F103" s="163">
        <v>1</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45</v>
      </c>
      <c r="D114" s="164">
        <f aca="true" t="shared" si="0" ref="D114:O114">SUM(D8,D9,D12,D29,D30,D43,D49,D52,D79,D88,D103,D109,D113)</f>
        <v>125</v>
      </c>
      <c r="E114" s="164">
        <f t="shared" si="0"/>
        <v>119</v>
      </c>
      <c r="F114" s="164">
        <f t="shared" si="0"/>
        <v>117</v>
      </c>
      <c r="G114" s="164">
        <f t="shared" si="0"/>
        <v>86</v>
      </c>
      <c r="H114" s="164">
        <f t="shared" si="0"/>
        <v>0</v>
      </c>
      <c r="I114" s="164">
        <f t="shared" si="0"/>
        <v>0</v>
      </c>
      <c r="J114" s="164">
        <f t="shared" si="0"/>
        <v>2</v>
      </c>
      <c r="K114" s="164">
        <f t="shared" si="0"/>
        <v>51</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&amp;L2259971C&amp;CФорма № 2-А, Підрозділ: Комунарський районний суд м.Запоріжжя,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&amp;L2259971C&amp;CФорма № 2-А, Підрозділ: Комунарський районний суд м.Запоріжжя,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17</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3</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16</v>
      </c>
      <c r="L15" s="33"/>
      <c r="M15" s="23"/>
      <c r="N15" s="20"/>
      <c r="O15" s="20"/>
      <c r="P15" s="20"/>
    </row>
    <row r="16" spans="1:16" s="10" customFormat="1" ht="20.25" customHeight="1">
      <c r="A16" s="2">
        <v>12</v>
      </c>
      <c r="B16" s="284"/>
      <c r="C16" s="259" t="s">
        <v>129</v>
      </c>
      <c r="D16" s="260"/>
      <c r="E16" s="260"/>
      <c r="F16" s="260"/>
      <c r="G16" s="260"/>
      <c r="H16" s="260"/>
      <c r="I16" s="260"/>
      <c r="J16" s="261"/>
      <c r="K16" s="156">
        <v>31</v>
      </c>
      <c r="L16" s="33"/>
      <c r="M16" s="23"/>
      <c r="N16" s="20"/>
      <c r="O16" s="20"/>
      <c r="P16" s="20"/>
    </row>
    <row r="17" spans="1:16" s="10" customFormat="1" ht="22.5" customHeight="1">
      <c r="A17" s="2">
        <v>13</v>
      </c>
      <c r="B17" s="284"/>
      <c r="C17" s="300" t="s">
        <v>145</v>
      </c>
      <c r="D17" s="301"/>
      <c r="E17" s="301"/>
      <c r="F17" s="301"/>
      <c r="G17" s="301"/>
      <c r="H17" s="301"/>
      <c r="I17" s="301"/>
      <c r="J17" s="302"/>
      <c r="K17" s="156">
        <v>69</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&amp;L2259971C&amp;CФорма № 2-А, Підрозділ: Комунарський районний суд м.Запоріжжя,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&amp;L2259971C&amp;C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2015-12-10T14:23:53Z</cp:lastPrinted>
  <dcterms:created xsi:type="dcterms:W3CDTF">2015-09-09T11:49:13Z</dcterms:created>
  <dcterms:modified xsi:type="dcterms:W3CDTF">2017-07-05T17:37:58Z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2-А_00333_2.2017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2259971C</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3.19.3.1815</vt:lpwstr>
  </property>
</Properties>
</file>