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<sst xmlns="http://schemas.openxmlformats.org/spreadsheetml/2006/main" count="267" uniqueCount="201">
  <si>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</si>
  <si>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</si>
  <si>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</si>
  <si>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</si>
  <si>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</si>
  <si>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</si>
  <si>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</si>
  <si>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</si>
  <si>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</si>
  <si>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</si>
  <si>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</si>
  <si>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</si>
  <si>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</si>
  <si>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</si>
  <si>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</si>
  <si>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</si>
  <si>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</si>
  <si>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</si>
  <si>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</si>
  <si>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</si>
  <si>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</si>
  <si>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</si>
  <si>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</si>
  <si>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</si>
  <si>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</si>
  <si>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</si>
  <si>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</si>
  <si>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</si>
  <si>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</si>
  <si>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</si>
  <si>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</si>
  <si>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</si>
  <si>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</si>
  <si>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</si>
  <si>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</si>
  <si>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</si>
  <si>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</si>
  <si>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</si>
  <si>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</si>
  <si>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</si>
  <si>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</si>
  <si>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</si>
  <si>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</si>
  <si>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</si>
  <si>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</si>
  <si>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</si>
  <si>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</si>
  <si>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</si>
  <si>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</si>
  <si>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</si>
  <si>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</si>
  <si>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</si>
  <si>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</si>
  <si>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</si>
  <si>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</si>
  <si>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</si>
  <si>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</si>
  <si>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</si>
  <si>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</si>
  <si>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</si>
  <si>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</si>
  <si>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</si>
  <si>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</si>
  <si>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</si>
  <si>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</si>
  <si>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</si>
  <si>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</si>
  <si>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</si>
  <si>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</si>
  <si>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</si>
  <si>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</si>
  <si>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</si>
  <si>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</si>
  <si>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</si>
  <si>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</si>
  <si>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</si>
  <si>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</si>
  <si>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</si>
  <si>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</si>
  <si>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</si>
  <si>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</si>
  <si>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</si>
  <si>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</si>
  <si>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</si>
  <si>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</si>
  <si>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</si>
  <si>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</si>
  <si>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</si>
  <si>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</si>
  <si>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</si>
  <si>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</si>
  <si>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</si>
  <si>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</si>
  <si>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</si>
  <si>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</si>
  <si>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</si>
  <si>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</si>
  <si>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</si>
  <si>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</si>
  <si>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</si>
  <si>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</si>
  <si>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</si>
  <si>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</si>
  <si>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</si>
  <si>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</si>
  <si>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</si>
  <si>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</si>
  <si>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</si>
  <si>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</si>
  <si>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</si>
  <si>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</si>
  <si>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</si>
  <si>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</si>
  <si>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</si>
  <si>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</si>
  <si>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</si>
  <si>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</si>
  <si>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</si>
  <si>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</si>
  <si>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</si>
  <si>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</si>
  <si>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</si>
  <si>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</si>
  <si>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</si>
  <si>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</si>
  <si>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</si>
  <si>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</si>
  <si>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</si>
  <si>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</si>
  <si>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</si>
  <si>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</si>
  <si>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</si>
  <si>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</si>
  <si>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</si>
  <si>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</si>
  <si>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</si>
  <si>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</si>
  <si>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</si>
  <si>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</si>
  <si>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</si>
  <si>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</si>
  <si>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</si>
  <si>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</si>
  <si>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</si>
  <si>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</si>
  <si>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</si>
  <si>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</si>
  <si>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</si>
  <si>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</si>
  <si>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</si>
  <si>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</si>
  <si>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</si>
  <si>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</si>
  <si>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</si>
  <si>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</si>
  <si>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</si>
  <si>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</si>
  <si>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</si>
  <si>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</si>
  <si>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</si>
  <si>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</si>
  <si>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</si>
  <si>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</si>
  <si>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</si>
  <si>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</si>
  <si>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</si>
  <si>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</si>
  <si>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</si>
  <si>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</si>
  <si>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</si>
  <si>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</si>
  <si>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</si>
  <si>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</si>
  <si>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</si>
  <si>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</si>
  <si>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</si>
  <si>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</si>
  <si>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</si>
  <si>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</si>
  <si>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</si>
  <si>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</si>
  <si>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</si>
  <si>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</si>
  <si>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</si>
  <si>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</si>
  <si>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</si>
  <si>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</si>
  <si>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</si>
  <si>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</si>
  <si>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</si>
  <si>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</si>
  <si>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Комунарський районний суд м.Запоріжжя</t>
  </si>
  <si>
    <t>69104.м. Запоріжжя.вул. Європейська 7</t>
  </si>
  <si>
    <t>Доручення судів України / іноземних судів</t>
  </si>
  <si>
    <t xml:space="preserve">Розглянуто справ судом присяжних </t>
  </si>
  <si>
    <t>О.А. Фунжий</t>
  </si>
  <si>
    <t>Л.Г. Заїченко</t>
  </si>
  <si>
    <t>(0612) 95-40-88</t>
  </si>
  <si>
    <t>(0612) 95-16-35</t>
  </si>
  <si>
    <t>inbox@km.zp.court.gov.ua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</si>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</sst>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&amp;L42E2CB78&amp;C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427</v>
      </c>
      <c r="F6" s="90">
        <v>271</v>
      </c>
      <c r="G6" s="90">
        <v>8</v>
      </c>
      <c r="H6" s="90">
        <v>242</v>
      </c>
      <c r="I6" s="90" t="s">
        <v>183</v>
      </c>
      <c r="J6" s="90">
        <v>185</v>
      </c>
      <c r="K6" s="91">
        <v>22</v>
      </c>
      <c r="L6" s="101">
        <f>E6-F6</f>
        <v>156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771</v>
      </c>
      <c r="F7" s="90">
        <v>759</v>
      </c>
      <c r="G7" s="90">
        <v>3</v>
      </c>
      <c r="H7" s="90">
        <v>746</v>
      </c>
      <c r="I7" s="90">
        <v>577</v>
      </c>
      <c r="J7" s="90">
        <v>25</v>
      </c>
      <c r="K7" s="91"/>
      <c r="L7" s="101">
        <f>E7-F7</f>
        <v>12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200</v>
      </c>
      <c r="F9" s="90">
        <v>176</v>
      </c>
      <c r="G9" s="90">
        <v>1</v>
      </c>
      <c r="H9" s="90">
        <v>170</v>
      </c>
      <c r="I9" s="90">
        <v>153</v>
      </c>
      <c r="J9" s="90">
        <v>30</v>
      </c>
      <c r="K9" s="91">
        <v>4</v>
      </c>
      <c r="L9" s="101">
        <f>E9-F9</f>
        <v>24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1400</v>
      </c>
      <c r="F14" s="105">
        <f>SUM(F6:F13)</f>
        <v>1207</v>
      </c>
      <c r="G14" s="105">
        <f>SUM(G6:G13)</f>
        <v>12</v>
      </c>
      <c r="H14" s="105">
        <f>SUM(H6:H13)</f>
        <v>1158</v>
      </c>
      <c r="I14" s="105">
        <f>SUM(I6:I13)</f>
        <v>730</v>
      </c>
      <c r="J14" s="105">
        <f>SUM(J6:J13)</f>
        <v>242</v>
      </c>
      <c r="K14" s="105">
        <f>SUM(K6:K13)</f>
        <v>26</v>
      </c>
      <c r="L14" s="101">
        <f>E14-F14</f>
        <v>193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148</v>
      </c>
      <c r="F15" s="92">
        <v>142</v>
      </c>
      <c r="G15" s="92"/>
      <c r="H15" s="92">
        <v>141</v>
      </c>
      <c r="I15" s="92">
        <v>122</v>
      </c>
      <c r="J15" s="92">
        <v>7</v>
      </c>
      <c r="K15" s="91"/>
      <c r="L15" s="101">
        <f>E15-F15</f>
        <v>6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170</v>
      </c>
      <c r="F16" s="92">
        <v>125</v>
      </c>
      <c r="G16" s="92">
        <v>3</v>
      </c>
      <c r="H16" s="92">
        <v>119</v>
      </c>
      <c r="I16" s="92">
        <v>86</v>
      </c>
      <c r="J16" s="92">
        <v>51</v>
      </c>
      <c r="K16" s="91"/>
      <c r="L16" s="101">
        <f>E16-F16</f>
        <v>45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104</v>
      </c>
      <c r="F18" s="91">
        <v>100</v>
      </c>
      <c r="G18" s="91"/>
      <c r="H18" s="91">
        <v>98</v>
      </c>
      <c r="I18" s="91">
        <v>45</v>
      </c>
      <c r="J18" s="91">
        <v>6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300</v>
      </c>
      <c r="F22" s="91">
        <v>247</v>
      </c>
      <c r="G22" s="91">
        <v>3</v>
      </c>
      <c r="H22" s="91">
        <v>236</v>
      </c>
      <c r="I22" s="91">
        <v>131</v>
      </c>
      <c r="J22" s="91">
        <v>64</v>
      </c>
      <c r="K22" s="91"/>
      <c r="L22" s="101">
        <f>E22-F22</f>
        <v>53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211</v>
      </c>
      <c r="F23" s="91">
        <v>116</v>
      </c>
      <c r="G23" s="91"/>
      <c r="H23" s="91">
        <v>183</v>
      </c>
      <c r="I23" s="91">
        <v>130</v>
      </c>
      <c r="J23" s="91">
        <v>28</v>
      </c>
      <c r="K23" s="91"/>
      <c r="L23" s="101">
        <f>E23-F23</f>
        <v>95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1</v>
      </c>
      <c r="I24" s="91"/>
      <c r="J24" s="91">
        <v>1</v>
      </c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1272</v>
      </c>
      <c r="F25" s="91">
        <v>1107</v>
      </c>
      <c r="G25" s="91">
        <v>10</v>
      </c>
      <c r="H25" s="91">
        <v>1136</v>
      </c>
      <c r="I25" s="91">
        <v>946</v>
      </c>
      <c r="J25" s="91">
        <v>136</v>
      </c>
      <c r="K25" s="91"/>
      <c r="L25" s="101">
        <f>E25-F25</f>
        <v>165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1581</v>
      </c>
      <c r="F26" s="91">
        <v>977</v>
      </c>
      <c r="G26" s="91">
        <v>28</v>
      </c>
      <c r="H26" s="91">
        <v>1080</v>
      </c>
      <c r="I26" s="91">
        <v>880</v>
      </c>
      <c r="J26" s="91">
        <v>501</v>
      </c>
      <c r="K26" s="91">
        <v>57</v>
      </c>
      <c r="L26" s="101">
        <f>E26-F26</f>
        <v>604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291</v>
      </c>
      <c r="F27" s="91">
        <v>286</v>
      </c>
      <c r="G27" s="91"/>
      <c r="H27" s="91">
        <v>288</v>
      </c>
      <c r="I27" s="91">
        <v>268</v>
      </c>
      <c r="J27" s="91">
        <v>3</v>
      </c>
      <c r="K27" s="91"/>
      <c r="L27" s="101">
        <f>E27-F27</f>
        <v>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285</v>
      </c>
      <c r="F28" s="91">
        <v>268</v>
      </c>
      <c r="G28" s="91"/>
      <c r="H28" s="91">
        <v>253</v>
      </c>
      <c r="I28" s="91">
        <v>242</v>
      </c>
      <c r="J28" s="91">
        <v>32</v>
      </c>
      <c r="K28" s="91"/>
      <c r="L28" s="101">
        <f>E28-F28</f>
        <v>17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47</v>
      </c>
      <c r="F29" s="91">
        <v>37</v>
      </c>
      <c r="G29" s="91"/>
      <c r="H29" s="91">
        <v>38</v>
      </c>
      <c r="I29" s="91">
        <v>14</v>
      </c>
      <c r="J29" s="91">
        <v>9</v>
      </c>
      <c r="K29" s="91"/>
      <c r="L29" s="101">
        <f>E29-F29</f>
        <v>10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>
        <v>1</v>
      </c>
      <c r="H30" s="91">
        <v>2</v>
      </c>
      <c r="I30" s="91"/>
      <c r="J30" s="91"/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</v>
      </c>
      <c r="F31" s="91">
        <v>2</v>
      </c>
      <c r="G31" s="91"/>
      <c r="H31" s="91">
        <v>2</v>
      </c>
      <c r="I31" s="91">
        <v>2</v>
      </c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47</v>
      </c>
      <c r="F32" s="91">
        <v>36</v>
      </c>
      <c r="G32" s="91">
        <v>1</v>
      </c>
      <c r="H32" s="91">
        <v>34</v>
      </c>
      <c r="I32" s="91">
        <v>9</v>
      </c>
      <c r="J32" s="91">
        <v>13</v>
      </c>
      <c r="K32" s="91"/>
      <c r="L32" s="101">
        <f>E32-F32</f>
        <v>11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142</v>
      </c>
      <c r="F33" s="91">
        <v>127</v>
      </c>
      <c r="G33" s="91">
        <v>3</v>
      </c>
      <c r="H33" s="91">
        <v>126</v>
      </c>
      <c r="I33" s="91">
        <v>63</v>
      </c>
      <c r="J33" s="91">
        <v>16</v>
      </c>
      <c r="K33" s="91">
        <v>5</v>
      </c>
      <c r="L33" s="101">
        <f>E33-F33</f>
        <v>15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3</v>
      </c>
      <c r="G35" s="91"/>
      <c r="H35" s="91">
        <v>3</v>
      </c>
      <c r="I35" s="91">
        <v>2</v>
      </c>
      <c r="J35" s="91">
        <v>2</v>
      </c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2673</v>
      </c>
      <c r="F37" s="91">
        <v>1878</v>
      </c>
      <c r="G37" s="91">
        <v>36</v>
      </c>
      <c r="H37" s="91">
        <v>1932</v>
      </c>
      <c r="I37" s="91">
        <v>1421</v>
      </c>
      <c r="J37" s="91">
        <v>741</v>
      </c>
      <c r="K37" s="91">
        <v>62</v>
      </c>
      <c r="L37" s="101">
        <f>E37-F37</f>
        <v>795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983</v>
      </c>
      <c r="F38" s="91">
        <v>885</v>
      </c>
      <c r="G38" s="91"/>
      <c r="H38" s="91">
        <v>875</v>
      </c>
      <c r="I38" s="91" t="s">
        <v>183</v>
      </c>
      <c r="J38" s="91">
        <v>108</v>
      </c>
      <c r="K38" s="91"/>
      <c r="L38" s="101">
        <f>E38-F38</f>
        <v>98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3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</v>
      </c>
      <c r="F40" s="91">
        <v>5</v>
      </c>
      <c r="G40" s="91"/>
      <c r="H40" s="91">
        <v>5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988</v>
      </c>
      <c r="F41" s="91">
        <f aca="true" t="shared" si="0" ref="F41:K41">F38+F40</f>
        <v>890</v>
      </c>
      <c r="G41" s="91">
        <f t="shared" si="0"/>
        <v>0</v>
      </c>
      <c r="H41" s="91">
        <f t="shared" si="0"/>
        <v>880</v>
      </c>
      <c r="I41" s="91">
        <f>I40</f>
        <v>2</v>
      </c>
      <c r="J41" s="91">
        <f t="shared" si="0"/>
        <v>108</v>
      </c>
      <c r="K41" s="91">
        <f t="shared" si="0"/>
        <v>0</v>
      </c>
      <c r="L41" s="101">
        <f>E41-F41</f>
        <v>98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5361</v>
      </c>
      <c r="F42" s="91">
        <f aca="true" t="shared" si="1" ref="F42:K42">F14+F22+F37+F41</f>
        <v>4222</v>
      </c>
      <c r="G42" s="91">
        <f t="shared" si="1"/>
        <v>51</v>
      </c>
      <c r="H42" s="91">
        <f t="shared" si="1"/>
        <v>4206</v>
      </c>
      <c r="I42" s="91">
        <f t="shared" si="1"/>
        <v>2284</v>
      </c>
      <c r="J42" s="91">
        <f t="shared" si="1"/>
        <v>1155</v>
      </c>
      <c r="K42" s="91">
        <f t="shared" si="1"/>
        <v>88</v>
      </c>
      <c r="L42" s="101">
        <f>E42-F42</f>
        <v>1139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&amp;L42E2CB78&amp;CФорма № 1-мзс, Підрозділ: Комунарський районний суд м.Запоріжжя,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175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15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18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10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108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142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621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241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69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69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20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6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&amp;L42E2CB78&amp;CФорма № 1-мзс, Підрозділ: Комунарський районний суд м.Запоріжжя,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242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169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37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287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18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294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69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16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401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1599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1074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764132588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18733699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193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107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368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453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2733971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91759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1074</v>
      </c>
      <c r="F58" s="96">
        <v>69</v>
      </c>
      <c r="G58" s="96">
        <v>12</v>
      </c>
      <c r="H58" s="96">
        <v>3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209</v>
      </c>
      <c r="F59" s="96">
        <v>27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1459</v>
      </c>
      <c r="F60" s="96">
        <v>440</v>
      </c>
      <c r="G60" s="96">
        <v>27</v>
      </c>
      <c r="H60" s="96">
        <v>6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860</v>
      </c>
      <c r="F61" s="96">
        <v>20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&amp;L42E2CB78&amp;CФорма № 1-мзс, Підрозділ: Комунарський районний суд м.Запоріжжя,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0.0761904761904762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0.10743801652892562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0.08367071524966262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0.9962103268593084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525.75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670.125</v>
      </c>
    </row>
    <row r="11" spans="1:4" ht="16.5" customHeight="1">
      <c r="A11" s="189" t="s">
        <v>68</v>
      </c>
      <c r="B11" s="191"/>
      <c r="C11" s="14">
        <v>9</v>
      </c>
      <c r="D11" s="94">
        <v>47</v>
      </c>
    </row>
    <row r="12" spans="1:4" ht="16.5" customHeight="1">
      <c r="A12" s="294" t="s">
        <v>113</v>
      </c>
      <c r="B12" s="294"/>
      <c r="C12" s="14">
        <v>10</v>
      </c>
      <c r="D12" s="94">
        <v>29</v>
      </c>
    </row>
    <row r="13" spans="1:4" ht="16.5" customHeight="1">
      <c r="A13" s="294" t="s">
        <v>33</v>
      </c>
      <c r="B13" s="294"/>
      <c r="C13" s="14">
        <v>11</v>
      </c>
      <c r="D13" s="94">
        <v>38</v>
      </c>
    </row>
    <row r="14" spans="1:4" ht="16.5" customHeight="1">
      <c r="A14" s="294" t="s">
        <v>114</v>
      </c>
      <c r="B14" s="294"/>
      <c r="C14" s="14">
        <v>12</v>
      </c>
      <c r="D14" s="94">
        <v>70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&amp;L42E2CB78&amp;CФорма № 1-мзс, Підрозділ: Комунарський районний суд м.Запоріжжя,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2017-03-20T11:40:40Z</cp:lastPrinted>
  <dcterms:created xsi:type="dcterms:W3CDTF">2004-04-20T14:33:35Z</dcterms:created>
  <dcterms:modified xsi:type="dcterms:W3CDTF">2017-07-13T14:21:21Z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42E2CB78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3.19.3.1815</vt:lpwstr>
  </property>
</Properties>
</file>